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CUENTA PUBLICA ANUAL 2019 JAPAC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E37" i="4" s="1"/>
  <c r="H37" i="4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E21" i="4" s="1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31" i="4" l="1"/>
  <c r="H16" i="4"/>
  <c r="E16" i="4"/>
  <c r="H21" i="4"/>
  <c r="E31" i="4"/>
  <c r="E39" i="4" s="1"/>
  <c r="H39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<sst xmlns="http://schemas.openxmlformats.org/spreadsheetml/2006/main" count="99" uniqueCount="51">
  <si>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</si>
  <si>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</si>
  <si>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</si>
  <si>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</si>
  <si>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</si>
  <si>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</si>
  <si>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</si>
  <si>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</si>
  <si>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</si>
  <si>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</si>
  <si>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</si>
  <si>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</si>
  <si>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</si>
  <si>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</si>
  <si>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</si>
  <si>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</si>
  <si>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</si>
  <si>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</si>
  <si>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</si>
  <si>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</si>
  <si>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</si>
  <si>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</si>
  <si>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</si>
  <si>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</si>
  <si>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</si>
  <si>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</si>
  <si>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</si>
  <si>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</si>
  <si>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</si>
  <si>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</si>
  <si>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</si>
  <si>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</si>
  <si>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</si>
  <si>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</si>
  <si>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</si>
  <si>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</si>
  <si>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</si>
  <si>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</si>
  <si>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</si>
  <si>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</si>
  <si>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</si>
  <si>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</si>
  <si>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</si>
  <si>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</si>
  <si>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</si>
  <si>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</si>
  <si>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</si>
  <si>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</si>
  <si>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</si>
  <si>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JUNTA DE AGUA POTABLE Y ALCANTARILLADO DE COMONFORT, GTO.
ESTADO ANALÍTICO DE INGRESOS
DEL 1 DE ENERO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</si>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</sst>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7" fillId="0" borderId="0" xfId="8" quotePrefix="1" applyFont="1" applyFill="1" applyBorder="1" applyAlignment="1" applyProtection="1">
      <alignment horizontal="center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4" fontId="7" fillId="0" borderId="0" xfId="8" applyNumberFormat="1" applyFont="1" applyFill="1" applyBorder="1" applyAlignment="1" applyProtection="1">
      <alignment vertical="top"/>
      <protection locked="0"/>
    </xf>
    <xf numFmtId="4" fontId="8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1847850</xdr:colOff>
      <xdr:row>47</xdr:row>
      <xdr:rowOff>57150</xdr:rowOff>
    </xdr:from>
    <xdr:to>
      <xdr:col>6</xdr:col>
      <xdr:colOff>361951</xdr:colOff>
      <xdr:row>57</xdr:row>
      <xdr:rowOff>47624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893445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tabSelected="1" zoomScaleNormal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3" t="s">
        <v>49</v>
      </c>
      <c r="B1" s="54"/>
      <c r="C1" s="54"/>
      <c r="D1" s="54"/>
      <c r="E1" s="54"/>
      <c r="F1" s="54"/>
      <c r="G1" s="54"/>
      <c r="H1" s="55"/>
    </row>
    <row r="2" spans="1:9" s="3" customFormat="1" x14ac:dyDescent="0.2">
      <c r="A2" s="56" t="s">
        <v>14</v>
      </c>
      <c r="B2" s="57"/>
      <c r="C2" s="54" t="s">
        <v>22</v>
      </c>
      <c r="D2" s="54"/>
      <c r="E2" s="54"/>
      <c r="F2" s="54"/>
      <c r="G2" s="54"/>
      <c r="H2" s="62" t="s">
        <v>19</v>
      </c>
    </row>
    <row r="3" spans="1:9" s="1" customFormat="1" ht="24.95" customHeight="1" x14ac:dyDescent="0.2">
      <c r="A3" s="58"/>
      <c r="B3" s="59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3"/>
    </row>
    <row r="4" spans="1:9" s="1" customFormat="1" x14ac:dyDescent="0.2">
      <c r="A4" s="60"/>
      <c r="B4" s="61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3500</v>
      </c>
      <c r="D9" s="22">
        <v>38859.89</v>
      </c>
      <c r="E9" s="22">
        <f t="shared" si="0"/>
        <v>42359.89</v>
      </c>
      <c r="F9" s="22">
        <v>42352.08</v>
      </c>
      <c r="G9" s="22">
        <v>42352.08</v>
      </c>
      <c r="H9" s="22">
        <f t="shared" si="1"/>
        <v>38852.080000000002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21941263.149999999</v>
      </c>
      <c r="D11" s="22">
        <v>2391419.2000000002</v>
      </c>
      <c r="E11" s="22">
        <f t="shared" si="2"/>
        <v>24332682.349999998</v>
      </c>
      <c r="F11" s="22">
        <v>24882884.289999999</v>
      </c>
      <c r="G11" s="22">
        <v>24882884.289999999</v>
      </c>
      <c r="H11" s="22">
        <f t="shared" si="3"/>
        <v>2941621.1400000006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487834.59</v>
      </c>
      <c r="D13" s="22">
        <v>111362.42</v>
      </c>
      <c r="E13" s="22">
        <f t="shared" si="2"/>
        <v>599197.01</v>
      </c>
      <c r="F13" s="22">
        <v>599197</v>
      </c>
      <c r="G13" s="22">
        <v>599197</v>
      </c>
      <c r="H13" s="22">
        <f t="shared" si="3"/>
        <v>111362.40999999997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22432597.739999998</v>
      </c>
      <c r="D16" s="23">
        <f t="shared" ref="D16:H16" si="6">SUM(D5:D14)</f>
        <v>2541641.5100000002</v>
      </c>
      <c r="E16" s="23">
        <f t="shared" si="6"/>
        <v>24974239.25</v>
      </c>
      <c r="F16" s="23">
        <f t="shared" si="6"/>
        <v>25524433.369999997</v>
      </c>
      <c r="G16" s="11">
        <f t="shared" si="6"/>
        <v>25524433.369999997</v>
      </c>
      <c r="H16" s="12">
        <f t="shared" si="6"/>
        <v>3091835.6300000008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4" t="s">
        <v>23</v>
      </c>
      <c r="B18" s="65"/>
      <c r="C18" s="54" t="s">
        <v>22</v>
      </c>
      <c r="D18" s="54"/>
      <c r="E18" s="54"/>
      <c r="F18" s="54"/>
      <c r="G18" s="54"/>
      <c r="H18" s="62" t="s">
        <v>19</v>
      </c>
      <c r="I18" s="45" t="s">
        <v>46</v>
      </c>
    </row>
    <row r="19" spans="1:9" ht="22.5" x14ac:dyDescent="0.2">
      <c r="A19" s="66"/>
      <c r="B19" s="67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3"/>
      <c r="I19" s="45" t="s">
        <v>46</v>
      </c>
    </row>
    <row r="20" spans="1:9" x14ac:dyDescent="0.2">
      <c r="A20" s="68"/>
      <c r="B20" s="69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51" t="s">
        <v>48</v>
      </c>
      <c r="B31" s="52"/>
      <c r="C31" s="26">
        <f t="shared" ref="C31:H31" si="14">SUM(C32:C35)</f>
        <v>22432597.739999998</v>
      </c>
      <c r="D31" s="26">
        <f t="shared" si="14"/>
        <v>2541641.5100000002</v>
      </c>
      <c r="E31" s="26">
        <f t="shared" si="14"/>
        <v>24974239.25</v>
      </c>
      <c r="F31" s="26">
        <f t="shared" si="14"/>
        <v>25524433.369999997</v>
      </c>
      <c r="G31" s="26">
        <f t="shared" si="14"/>
        <v>25524433.369999997</v>
      </c>
      <c r="H31" s="26">
        <f t="shared" si="14"/>
        <v>3091835.6300000008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3500</v>
      </c>
      <c r="D33" s="25">
        <v>38859.89</v>
      </c>
      <c r="E33" s="25">
        <f>C33+D33</f>
        <v>42359.89</v>
      </c>
      <c r="F33" s="25">
        <v>42352.08</v>
      </c>
      <c r="G33" s="25">
        <v>42352.08</v>
      </c>
      <c r="H33" s="25">
        <f t="shared" ref="H33:H34" si="15">G33-C33</f>
        <v>38852.080000000002</v>
      </c>
      <c r="I33" s="45" t="s">
        <v>40</v>
      </c>
    </row>
    <row r="34" spans="1:9" x14ac:dyDescent="0.2">
      <c r="A34" s="16"/>
      <c r="B34" s="17" t="s">
        <v>32</v>
      </c>
      <c r="C34" s="25">
        <v>21941263.149999999</v>
      </c>
      <c r="D34" s="25">
        <v>2391419.2000000002</v>
      </c>
      <c r="E34" s="25">
        <f>C34+D34</f>
        <v>24332682.349999998</v>
      </c>
      <c r="F34" s="25">
        <v>24882884.289999999</v>
      </c>
      <c r="G34" s="25">
        <v>24882884.289999999</v>
      </c>
      <c r="H34" s="25">
        <f t="shared" si="15"/>
        <v>2941621.1400000006</v>
      </c>
      <c r="I34" s="45" t="s">
        <v>42</v>
      </c>
    </row>
    <row r="35" spans="1:9" ht="22.5" x14ac:dyDescent="0.2">
      <c r="A35" s="16"/>
      <c r="B35" s="17" t="s">
        <v>26</v>
      </c>
      <c r="C35" s="25">
        <v>487834.59</v>
      </c>
      <c r="D35" s="25">
        <v>111362.42</v>
      </c>
      <c r="E35" s="25">
        <f>C35+D35</f>
        <v>599197.01</v>
      </c>
      <c r="F35" s="25">
        <v>599197</v>
      </c>
      <c r="G35" s="25">
        <v>599197</v>
      </c>
      <c r="H35" s="25">
        <f t="shared" ref="H35" si="16">G35-C35</f>
        <v>111362.40999999997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22432597.739999998</v>
      </c>
      <c r="D39" s="23">
        <f t="shared" ref="D39:H39" si="18">SUM(D37+D31+D21)</f>
        <v>2541641.5100000002</v>
      </c>
      <c r="E39" s="23">
        <f t="shared" si="18"/>
        <v>24974239.25</v>
      </c>
      <c r="F39" s="23">
        <f t="shared" si="18"/>
        <v>25524433.369999997</v>
      </c>
      <c r="G39" s="23">
        <f t="shared" si="18"/>
        <v>25524433.369999997</v>
      </c>
      <c r="H39" s="12">
        <f t="shared" si="18"/>
        <v>3091835.6300000008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A41" s="46"/>
      <c r="B41" s="47" t="s">
        <v>50</v>
      </c>
      <c r="C41" s="48"/>
      <c r="D41" s="48"/>
      <c r="E41" s="48"/>
      <c r="F41" s="49"/>
      <c r="G41" s="49"/>
      <c r="H41" s="48"/>
      <c r="I41" s="45"/>
    </row>
    <row r="43" spans="1:9" ht="22.5" x14ac:dyDescent="0.2">
      <c r="B43" s="38" t="s">
        <v>34</v>
      </c>
    </row>
    <row r="44" spans="1:9" x14ac:dyDescent="0.2">
      <c r="B44" s="39" t="s">
        <v>35</v>
      </c>
    </row>
    <row r="45" spans="1:9" ht="30.75" customHeight="1" x14ac:dyDescent="0.2">
      <c r="B45" s="50" t="s">
        <v>36</v>
      </c>
      <c r="C45" s="50"/>
      <c r="D45" s="50"/>
      <c r="E45" s="50"/>
      <c r="F45" s="50"/>
      <c r="G45" s="50"/>
      <c r="H45" s="50"/>
    </row>
  </sheetData>
  <sheetProtection formatCells="0" formatColumns="0" formatRows="0" insertRows="0" autoFilter="0"/>
  <mergeCells count="9">
    <mergeCell ref="B45:H45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2019-04-05T21:16:20Z</cp:lastPrinted>
  <dcterms:created xsi:type="dcterms:W3CDTF">2012-12-11T20:48:19Z</dcterms:created>
  <dcterms:modified xsi:type="dcterms:W3CDTF">2020-04-16T19:15:50Z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